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13035" activeTab="0"/>
  </bookViews>
  <sheets>
    <sheet name="L2S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<sst xmlns="http://schemas.openxmlformats.org/spreadsheetml/2006/main" count="21" uniqueCount="21">
  <si>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UE</t>
  </si>
  <si>
    <t>ECUE</t>
  </si>
  <si>
    <t>Coeff.</t>
  </si>
  <si>
    <t>P3</t>
  </si>
  <si>
    <t>PAT2</t>
  </si>
  <si>
    <t>EXP2</t>
  </si>
  <si>
    <t>DIF2</t>
  </si>
  <si>
    <t>TIS2</t>
  </si>
  <si>
    <t>ITER2</t>
  </si>
  <si>
    <t>OT301</t>
  </si>
  <si>
    <t>PSP2</t>
  </si>
  <si>
    <t>ADP2</t>
  </si>
  <si>
    <t>Outils</t>
  </si>
  <si>
    <t>Mémoires</t>
  </si>
  <si>
    <t>PSP</t>
  </si>
  <si>
    <t>Note ECUE</t>
  </si>
  <si>
    <t>Note UE</t>
  </si>
  <si>
    <t>Résultat</t>
  </si>
  <si>
    <t>Résultat S3</t>
  </si>
  <si>
    <t>Note / 20</t>
  </si>
  <si>
    <t>S3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</si>
</sst>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2" fontId="4" fillId="4" borderId="9" xfId="0" applyNumberFormat="1" applyFont="1" applyFill="1" applyBorder="1" applyAlignment="1">
      <alignment horizontal="center" vertical="center"/>
    </xf>
    <xf numFmtId="0" fontId="0" fillId="5" borderId="3" xfId="0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G6" sqref="G6"/>
    </sheetView>
  </sheetViews>
  <sheetFormatPr defaultColWidth="11.421875" defaultRowHeight="12.75"/>
  <cols>
    <col min="1" max="2" width="2.421875" style="1" customWidth="1"/>
    <col min="3" max="7" width="11.421875" style="1" customWidth="1"/>
    <col min="8" max="8" width="12.421875" style="1" bestFit="1" customWidth="1"/>
    <col min="9" max="9" width="11.421875" style="1" customWidth="1"/>
    <col min="10" max="10" width="15.7109375" style="1" bestFit="1" customWidth="1"/>
    <col min="11" max="11" width="11.421875" style="1" customWidth="1"/>
    <col min="12" max="13" width="2.421875" style="1" customWidth="1"/>
    <col min="14" max="16384" width="11.421875" style="1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1:13" ht="15">
      <c r="A3" s="2"/>
      <c r="B3" s="3"/>
      <c r="C3" s="14" t="s">
        <v>20</v>
      </c>
      <c r="D3" s="15" t="s">
        <v>0</v>
      </c>
      <c r="E3" s="15" t="s">
        <v>1</v>
      </c>
      <c r="F3" s="15" t="s">
        <v>2</v>
      </c>
      <c r="G3" s="15" t="s">
        <v>19</v>
      </c>
      <c r="H3" s="15" t="s">
        <v>15</v>
      </c>
      <c r="I3" s="15" t="s">
        <v>16</v>
      </c>
      <c r="J3" s="15" t="s">
        <v>17</v>
      </c>
      <c r="K3" s="4"/>
      <c r="L3" s="3"/>
      <c r="M3" s="2"/>
    </row>
    <row r="4" spans="1:13" ht="12.75">
      <c r="A4" s="2"/>
      <c r="B4" s="3"/>
      <c r="C4" s="5"/>
      <c r="D4" s="17" t="s">
        <v>3</v>
      </c>
      <c r="E4" s="16" t="s">
        <v>6</v>
      </c>
      <c r="F4" s="7">
        <v>5</v>
      </c>
      <c r="G4" s="21">
        <v>10</v>
      </c>
      <c r="H4" s="7">
        <f>F4*G4</f>
        <v>50</v>
      </c>
      <c r="I4" s="6">
        <f>H4+H5+H6</f>
        <v>150</v>
      </c>
      <c r="J4" s="8" t="str">
        <f>IF(I4&lt;150,IF(J12="RECU","V(compensé)","Recalé"),"V")</f>
        <v>V</v>
      </c>
      <c r="K4" s="9"/>
      <c r="L4" s="3"/>
      <c r="M4" s="2"/>
    </row>
    <row r="5" spans="1:13" ht="12.75">
      <c r="A5" s="2"/>
      <c r="B5" s="3"/>
      <c r="C5" s="5"/>
      <c r="D5" s="17"/>
      <c r="E5" s="16" t="s">
        <v>5</v>
      </c>
      <c r="F5" s="7">
        <v>5</v>
      </c>
      <c r="G5" s="21">
        <v>10</v>
      </c>
      <c r="H5" s="7">
        <f aca="true" t="shared" si="0" ref="H5:H11">F5*G5</f>
        <v>50</v>
      </c>
      <c r="I5" s="6"/>
      <c r="J5" s="8"/>
      <c r="K5" s="9"/>
      <c r="L5" s="3"/>
      <c r="M5" s="2"/>
    </row>
    <row r="6" spans="1:13" ht="12.75">
      <c r="A6" s="2"/>
      <c r="B6" s="3"/>
      <c r="C6" s="5"/>
      <c r="D6" s="17"/>
      <c r="E6" s="16" t="s">
        <v>4</v>
      </c>
      <c r="F6" s="7">
        <v>5</v>
      </c>
      <c r="G6" s="21">
        <v>10</v>
      </c>
      <c r="H6" s="7">
        <f t="shared" si="0"/>
        <v>50</v>
      </c>
      <c r="I6" s="6"/>
      <c r="J6" s="8"/>
      <c r="K6" s="9"/>
      <c r="L6" s="3"/>
      <c r="M6" s="2"/>
    </row>
    <row r="7" spans="1:13" ht="12.75">
      <c r="A7" s="2"/>
      <c r="B7" s="3"/>
      <c r="C7" s="5"/>
      <c r="D7" s="17" t="s">
        <v>13</v>
      </c>
      <c r="E7" s="16" t="s">
        <v>7</v>
      </c>
      <c r="F7" s="7">
        <v>2</v>
      </c>
      <c r="G7" s="21">
        <v>10</v>
      </c>
      <c r="H7" s="7">
        <f t="shared" si="0"/>
        <v>20</v>
      </c>
      <c r="I7" s="6">
        <f>H7+H8</f>
        <v>40</v>
      </c>
      <c r="J7" s="8" t="str">
        <f>IF(I7&lt;40,IF(J12="RECU","V(compensé)","Recalé"),"V")</f>
        <v>V</v>
      </c>
      <c r="K7" s="9"/>
      <c r="L7" s="3"/>
      <c r="M7" s="2"/>
    </row>
    <row r="8" spans="1:13" ht="12.75">
      <c r="A8" s="2"/>
      <c r="B8" s="3"/>
      <c r="C8" s="5"/>
      <c r="D8" s="17"/>
      <c r="E8" s="16" t="s">
        <v>8</v>
      </c>
      <c r="F8" s="7">
        <v>2</v>
      </c>
      <c r="G8" s="21">
        <v>10</v>
      </c>
      <c r="H8" s="7">
        <f t="shared" si="0"/>
        <v>20</v>
      </c>
      <c r="I8" s="6"/>
      <c r="J8" s="8"/>
      <c r="K8" s="9"/>
      <c r="L8" s="3"/>
      <c r="M8" s="2"/>
    </row>
    <row r="9" spans="1:13" ht="12.75">
      <c r="A9" s="2"/>
      <c r="B9" s="3"/>
      <c r="C9" s="5"/>
      <c r="D9" s="17" t="s">
        <v>12</v>
      </c>
      <c r="E9" s="16" t="s">
        <v>9</v>
      </c>
      <c r="F9" s="7">
        <v>3</v>
      </c>
      <c r="G9" s="21">
        <v>10</v>
      </c>
      <c r="H9" s="7">
        <f t="shared" si="0"/>
        <v>30</v>
      </c>
      <c r="I9" s="6">
        <f>H9+H10</f>
        <v>60</v>
      </c>
      <c r="J9" s="8" t="str">
        <f>IF(I9&lt;60,IF(J12="RECU","V(compensé)","Recalé"),"V")</f>
        <v>V</v>
      </c>
      <c r="K9" s="9"/>
      <c r="L9" s="3"/>
      <c r="M9" s="2"/>
    </row>
    <row r="10" spans="1:13" ht="12.75">
      <c r="A10" s="2"/>
      <c r="B10" s="3"/>
      <c r="C10" s="5"/>
      <c r="D10" s="17"/>
      <c r="E10" s="16" t="s">
        <v>11</v>
      </c>
      <c r="F10" s="7">
        <v>3</v>
      </c>
      <c r="G10" s="21">
        <v>10</v>
      </c>
      <c r="H10" s="7">
        <f t="shared" si="0"/>
        <v>30</v>
      </c>
      <c r="I10" s="6"/>
      <c r="J10" s="8"/>
      <c r="K10" s="9"/>
      <c r="L10" s="3"/>
      <c r="M10" s="2"/>
    </row>
    <row r="11" spans="1:13" ht="15.75">
      <c r="A11" s="2"/>
      <c r="B11" s="3"/>
      <c r="C11" s="5"/>
      <c r="D11" s="18" t="s">
        <v>14</v>
      </c>
      <c r="E11" s="16" t="s">
        <v>10</v>
      </c>
      <c r="F11" s="7">
        <v>5</v>
      </c>
      <c r="G11" s="21">
        <v>10</v>
      </c>
      <c r="H11" s="7">
        <f t="shared" si="0"/>
        <v>50</v>
      </c>
      <c r="I11" s="7">
        <f>H11</f>
        <v>50</v>
      </c>
      <c r="J11" s="10" t="str">
        <f>IF(I11&lt;50,IF(J12="RECU","V(compensé)","Recalé"),"V")</f>
        <v>V</v>
      </c>
      <c r="K11" s="9"/>
      <c r="L11" s="3"/>
      <c r="M11" s="2"/>
    </row>
    <row r="12" spans="1:13" ht="33" customHeight="1">
      <c r="A12" s="2"/>
      <c r="B12" s="3"/>
      <c r="C12" s="11"/>
      <c r="D12" s="19" t="s">
        <v>18</v>
      </c>
      <c r="E12" s="19"/>
      <c r="F12" s="19"/>
      <c r="G12" s="19"/>
      <c r="H12" s="19"/>
      <c r="I12" s="12">
        <f>SUM(I4:I11)</f>
        <v>300</v>
      </c>
      <c r="J12" s="13" t="str">
        <f>IF(300&lt;I12,"RECU",IF(I12=300,"RECU","RECALE"))</f>
        <v>RECU</v>
      </c>
      <c r="K12" s="20">
        <f>I12/SUM(F4:F11)</f>
        <v>10</v>
      </c>
      <c r="L12" s="3"/>
      <c r="M12" s="2"/>
    </row>
    <row r="13" spans="1:13" ht="12.7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2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sheetProtection password="EFBF" sheet="1" objects="1" scenarios="1" selectLockedCells="1"/>
  <protectedRanges>
    <protectedRange sqref="G4:G11" name="Test"/>
  </protectedRanges>
  <mergeCells count="12">
    <mergeCell ref="K3:K11"/>
    <mergeCell ref="J4:J6"/>
    <mergeCell ref="J7:J8"/>
    <mergeCell ref="J9:J10"/>
    <mergeCell ref="C4:C12"/>
    <mergeCell ref="D12:H12"/>
    <mergeCell ref="D4:D6"/>
    <mergeCell ref="D9:D10"/>
    <mergeCell ref="D7:D8"/>
    <mergeCell ref="I9:I10"/>
    <mergeCell ref="I7:I8"/>
    <mergeCell ref="I4:I6"/>
  </mergeCells>
  <conditionalFormatting sqref="J12">
    <cfRule type="cellIs" priority="1" dxfId="0" operator="equal" stopIfTrue="1">
      <formula>"RECALE"</formula>
    </cfRule>
    <cfRule type="cellIs" priority="2" dxfId="1" operator="equal" stopIfTrue="1">
      <formula>"RECU"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Mech</dc:creator>
  <cp:keywords/>
  <dc:description/>
  <cp:lastModifiedBy>Mech</cp:lastModifiedBy>
  <dcterms:created xsi:type="dcterms:W3CDTF">2006-01-08T18:00:17Z</dcterms:created>
  <dcterms:modified xsi:type="dcterms:W3CDTF">2006-01-08T18:41:02Z</dcterms:modified>
  <cp:category/>
  <cp:version/>
  <cp:contentType/>
  <cp:contentStatus/>
</cp:coreProperties>
</file>